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yzaki\OneDrive\Документы\"/>
    </mc:Choice>
  </mc:AlternateContent>
  <xr:revisionPtr revIDLastSave="0" documentId="8_{DD49A8D8-E5A5-4789-B382-7B8AA7B9EC3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19" i="1" l="1"/>
  <c r="H119" i="1"/>
  <c r="G119" i="1"/>
  <c r="F119" i="1"/>
  <c r="I119" i="1"/>
  <c r="H195" i="1"/>
  <c r="F24" i="1"/>
  <c r="H100" i="1"/>
  <c r="L100" i="1"/>
  <c r="J100" i="1"/>
  <c r="I100" i="1"/>
  <c r="G100" i="1"/>
  <c r="F100" i="1"/>
  <c r="G81" i="1"/>
  <c r="H81" i="1"/>
  <c r="L81" i="1"/>
  <c r="J81" i="1"/>
  <c r="I81" i="1"/>
  <c r="F81" i="1"/>
  <c r="J62" i="1"/>
  <c r="G62" i="1"/>
  <c r="I62" i="1"/>
  <c r="H62" i="1"/>
  <c r="L62" i="1"/>
  <c r="F62" i="1"/>
  <c r="J43" i="1"/>
  <c r="H43" i="1"/>
  <c r="F43" i="1"/>
  <c r="L43" i="1"/>
  <c r="G43" i="1"/>
  <c r="F195" i="1"/>
  <c r="I138" i="1"/>
  <c r="L119" i="1"/>
  <c r="I43" i="1"/>
  <c r="L24" i="1"/>
  <c r="G24" i="1"/>
  <c r="J24" i="1"/>
  <c r="I24" i="1"/>
  <c r="H24" i="1"/>
  <c r="J196" i="1" l="1"/>
  <c r="H196" i="1"/>
  <c r="F196" i="1"/>
  <c r="G196" i="1"/>
  <c r="L196" i="1"/>
  <c r="I196" i="1"/>
</calcChain>
</file>

<file path=xl/sharedStrings.xml><?xml version="1.0" encoding="utf-8"?>
<sst xmlns="http://schemas.openxmlformats.org/spreadsheetml/2006/main" count="230" uniqueCount="81">
  <si>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</si>
  <si>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</si>
  <si>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</si>
  <si>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</si>
  <si>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</si>
  <si>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</si>
  <si>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</si>
  <si>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</si>
  <si>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</si>
  <si>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</si>
  <si>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</si>
  <si>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</si>
  <si>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</si>
  <si>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</si>
  <si>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</si>
  <si>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</si>
  <si>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</si>
  <si>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</si>
  <si>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</si>
  <si>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</si>
  <si>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</si>
  <si>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</si>
  <si>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</si>
  <si>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</si>
  <si>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</si>
  <si>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</si>
  <si>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</si>
  <si>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</si>
  <si>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</si>
  <si>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</si>
  <si>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</si>
  <si>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</si>
  <si>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</si>
  <si>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</si>
  <si>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</si>
  <si>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</si>
  <si>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</si>
  <si>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</si>
  <si>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св. помидоров с/м</t>
  </si>
  <si>
    <t>хлеб пшенич./пшенично-ржаной</t>
  </si>
  <si>
    <t>Директор МБОУ "ЭТЛ"</t>
  </si>
  <si>
    <t>Таняева С.Б.</t>
  </si>
  <si>
    <t>хлеб пшеничный/пшенично-ржаной</t>
  </si>
  <si>
    <t>13-19 лет</t>
  </si>
  <si>
    <t>салат из св.огурцов с/м</t>
  </si>
  <si>
    <t>60/5</t>
  </si>
  <si>
    <t>спагетти отварные</t>
  </si>
  <si>
    <t>тефтели гов с кр соусом</t>
  </si>
  <si>
    <t>90/30</t>
  </si>
  <si>
    <t xml:space="preserve">какао с молоком </t>
  </si>
  <si>
    <t>пирожок печен с повидлом</t>
  </si>
  <si>
    <t>салат из огурцов и помидоров</t>
  </si>
  <si>
    <t>50/50/20</t>
  </si>
  <si>
    <t>биточки из говядины</t>
  </si>
  <si>
    <t>гр.гречневый с соусом сметанным с том</t>
  </si>
  <si>
    <t>200/30</t>
  </si>
  <si>
    <t>гребешок с повидлом</t>
  </si>
  <si>
    <t>чай с сахаром</t>
  </si>
  <si>
    <t>борщ с мясом (гов)</t>
  </si>
  <si>
    <t>50/250/10</t>
  </si>
  <si>
    <t>100/10</t>
  </si>
  <si>
    <t>корж молочный</t>
  </si>
  <si>
    <t>компот из сухофруктов (витамин С)</t>
  </si>
  <si>
    <t>котлета из птицы</t>
  </si>
  <si>
    <t>салат свекла тушенная</t>
  </si>
  <si>
    <t>100.</t>
  </si>
  <si>
    <t>чай с молоком</t>
  </si>
  <si>
    <t>поцелуйчик с творогом</t>
  </si>
  <si>
    <t>рис припущенный с овощами с соус кр.осн</t>
  </si>
  <si>
    <t>200/50</t>
  </si>
  <si>
    <t>напиток св яблок (витамин С)</t>
  </si>
  <si>
    <t>булочка с изюмом</t>
  </si>
  <si>
    <t>салат из моркови с/м</t>
  </si>
  <si>
    <t>100/10/5</t>
  </si>
  <si>
    <t>хурсн мясо говяд</t>
  </si>
  <si>
    <t>50/100</t>
  </si>
  <si>
    <t xml:space="preserve">кекс школьный с творогом </t>
  </si>
  <si>
    <t>чай с сах и лимоном</t>
  </si>
  <si>
    <t>салат витаминный</t>
  </si>
  <si>
    <t>суп картоф с лапшой  птицей</t>
  </si>
  <si>
    <t>50/250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</si>
</sst>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4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01" activePane="bottomRight" state="frozen"/>
      <selection pane="topRight" activeCell="E1" sqref="E1"/>
      <selection pane="bottomLeft" activeCell="A6" sqref="A6"/>
      <selection pane="bottomRight" activeCell="M113" sqref="M11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/>
      <c r="D1" s="54"/>
      <c r="E1" s="54"/>
      <c r="F1" s="12" t="s">
        <v>15</v>
      </c>
      <c r="G1" s="2" t="s">
        <v>16</v>
      </c>
      <c r="H1" s="55" t="s">
        <v>40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17</v>
      </c>
      <c r="H2" s="55" t="s">
        <v>41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43</v>
      </c>
      <c r="G3" s="2" t="s">
        <v>18</v>
      </c>
      <c r="H3" s="48">
        <v>27</v>
      </c>
      <c r="I3" s="48">
        <v>11</v>
      </c>
      <c r="J3" s="49">
        <v>2023</v>
      </c>
      <c r="K3" s="1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0.6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38</v>
      </c>
      <c r="F14" s="43" t="s">
        <v>45</v>
      </c>
      <c r="G14" s="43">
        <v>0.4</v>
      </c>
      <c r="H14" s="43">
        <v>0.1</v>
      </c>
      <c r="I14" s="43">
        <v>1.6</v>
      </c>
      <c r="J14" s="43">
        <v>9</v>
      </c>
      <c r="K14" s="44"/>
      <c r="L14" s="43">
        <v>21.94</v>
      </c>
    </row>
    <row r="15" spans="1:12" ht="14.4" x14ac:dyDescent="0.3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27</v>
      </c>
      <c r="E16" s="42" t="s">
        <v>47</v>
      </c>
      <c r="F16" s="43" t="s">
        <v>48</v>
      </c>
      <c r="G16" s="43">
        <v>12.298999999999999</v>
      </c>
      <c r="H16" s="43">
        <v>20.25</v>
      </c>
      <c r="I16" s="43">
        <v>18.298999999999999</v>
      </c>
      <c r="J16" s="43">
        <v>304.49900000000002</v>
      </c>
      <c r="K16" s="44"/>
      <c r="L16" s="43">
        <v>52.57</v>
      </c>
    </row>
    <row r="17" spans="1:12" ht="14.4" x14ac:dyDescent="0.3">
      <c r="A17" s="23"/>
      <c r="B17" s="15"/>
      <c r="C17" s="11"/>
      <c r="D17" s="7" t="s">
        <v>28</v>
      </c>
      <c r="E17" s="42" t="s">
        <v>46</v>
      </c>
      <c r="F17" s="43">
        <v>200</v>
      </c>
      <c r="G17" s="43">
        <v>0.08</v>
      </c>
      <c r="H17" s="43">
        <v>0</v>
      </c>
      <c r="I17" s="43">
        <v>21.82</v>
      </c>
      <c r="J17" s="43">
        <v>87.6</v>
      </c>
      <c r="K17" s="44"/>
      <c r="L17" s="43">
        <v>13.15</v>
      </c>
    </row>
    <row r="18" spans="1:12" ht="14.4" x14ac:dyDescent="0.3">
      <c r="A18" s="23"/>
      <c r="B18" s="15"/>
      <c r="C18" s="11"/>
      <c r="D18" s="7" t="s">
        <v>29</v>
      </c>
      <c r="E18" s="42" t="s">
        <v>49</v>
      </c>
      <c r="F18" s="43">
        <v>200</v>
      </c>
      <c r="G18" s="43">
        <v>0.08</v>
      </c>
      <c r="H18" s="43">
        <v>0</v>
      </c>
      <c r="I18" s="43">
        <v>21.82</v>
      </c>
      <c r="J18" s="43">
        <v>87.6</v>
      </c>
      <c r="K18" s="44"/>
      <c r="L18" s="43">
        <v>19.670000000000002</v>
      </c>
    </row>
    <row r="19" spans="1:12" ht="14.4" x14ac:dyDescent="0.3">
      <c r="A19" s="23"/>
      <c r="B19" s="15"/>
      <c r="C19" s="11"/>
      <c r="D19" s="7" t="s">
        <v>30</v>
      </c>
      <c r="E19" s="42" t="s">
        <v>39</v>
      </c>
      <c r="F19" s="43">
        <v>6</v>
      </c>
      <c r="G19" s="43">
        <v>7.2</v>
      </c>
      <c r="H19" s="43">
        <v>1.2</v>
      </c>
      <c r="I19" s="43">
        <v>37.799999999999997</v>
      </c>
      <c r="J19" s="43">
        <v>190.8</v>
      </c>
      <c r="K19" s="44"/>
      <c r="L19" s="43">
        <v>0.36</v>
      </c>
    </row>
    <row r="20" spans="1:12" ht="14.4" x14ac:dyDescent="0.3">
      <c r="A20" s="23"/>
      <c r="B20" s="15"/>
      <c r="C20" s="11"/>
      <c r="D20" s="7" t="s">
        <v>31</v>
      </c>
      <c r="E20" s="42" t="s">
        <v>50</v>
      </c>
      <c r="F20" s="43">
        <v>75</v>
      </c>
      <c r="G20" s="43">
        <v>7.6079999999999997</v>
      </c>
      <c r="H20" s="43">
        <v>14.132999999999999</v>
      </c>
      <c r="I20" s="43">
        <v>14.3</v>
      </c>
      <c r="J20" s="43">
        <v>215</v>
      </c>
      <c r="K20" s="44"/>
      <c r="L20" s="43">
        <v>12.31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481</v>
      </c>
      <c r="G23" s="19">
        <f t="shared" ref="G23:J23" si="2">SUM(G14:G22)</f>
        <v>27.667000000000002</v>
      </c>
      <c r="H23" s="19">
        <f t="shared" si="2"/>
        <v>35.683</v>
      </c>
      <c r="I23" s="19">
        <f t="shared" si="2"/>
        <v>115.639</v>
      </c>
      <c r="J23" s="19">
        <f t="shared" si="2"/>
        <v>894.49900000000002</v>
      </c>
      <c r="K23" s="25"/>
      <c r="L23" s="19">
        <f t="shared" ref="L23" si="3">SUM(L14:L22)</f>
        <v>120.00000000000001</v>
      </c>
    </row>
    <row r="24" spans="1:12" ht="14.4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481</v>
      </c>
      <c r="G24" s="32">
        <f t="shared" ref="G24:J24" si="4">G13+G23</f>
        <v>27.667000000000002</v>
      </c>
      <c r="H24" s="32">
        <f t="shared" si="4"/>
        <v>35.683</v>
      </c>
      <c r="I24" s="32">
        <f t="shared" si="4"/>
        <v>115.639</v>
      </c>
      <c r="J24" s="32">
        <f t="shared" si="4"/>
        <v>894.49900000000002</v>
      </c>
      <c r="K24" s="32"/>
      <c r="L24" s="32">
        <f t="shared" ref="L24" si="5">L13+L23</f>
        <v>120.00000000000001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51</v>
      </c>
      <c r="F33" s="51" t="s">
        <v>52</v>
      </c>
      <c r="G33" s="43">
        <v>6</v>
      </c>
      <c r="H33" s="43">
        <v>11.2</v>
      </c>
      <c r="I33" s="43">
        <v>55</v>
      </c>
      <c r="J33" s="43">
        <v>345</v>
      </c>
      <c r="K33" s="44"/>
      <c r="L33" s="43">
        <v>28.82</v>
      </c>
    </row>
    <row r="34" spans="1:12" ht="14.4" x14ac:dyDescent="0.3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27</v>
      </c>
      <c r="E35" s="42" t="s">
        <v>53</v>
      </c>
      <c r="F35" s="43">
        <v>90</v>
      </c>
      <c r="G35" s="43">
        <v>5.0999999999999996</v>
      </c>
      <c r="H35" s="43">
        <v>4.5999999999999996</v>
      </c>
      <c r="I35" s="43">
        <v>0.3</v>
      </c>
      <c r="J35" s="43">
        <v>63</v>
      </c>
      <c r="K35" s="44"/>
      <c r="L35" s="43">
        <v>56.3</v>
      </c>
    </row>
    <row r="36" spans="1:12" ht="14.4" x14ac:dyDescent="0.3">
      <c r="A36" s="14"/>
      <c r="B36" s="15"/>
      <c r="C36" s="11"/>
      <c r="D36" s="7" t="s">
        <v>28</v>
      </c>
      <c r="E36" s="42" t="s">
        <v>54</v>
      </c>
      <c r="F36" s="43" t="s">
        <v>55</v>
      </c>
      <c r="G36" s="43">
        <v>0.6</v>
      </c>
      <c r="H36" s="43">
        <v>0</v>
      </c>
      <c r="I36" s="43">
        <v>57.4</v>
      </c>
      <c r="J36" s="43">
        <v>232</v>
      </c>
      <c r="K36" s="44"/>
      <c r="L36" s="43">
        <v>17.34</v>
      </c>
    </row>
    <row r="37" spans="1:12" ht="14.4" x14ac:dyDescent="0.3">
      <c r="A37" s="14"/>
      <c r="B37" s="15"/>
      <c r="C37" s="11"/>
      <c r="D37" s="7" t="s">
        <v>29</v>
      </c>
      <c r="E37" s="42" t="s">
        <v>57</v>
      </c>
      <c r="F37" s="43">
        <v>200</v>
      </c>
      <c r="G37" s="43">
        <v>0.1</v>
      </c>
      <c r="H37" s="43">
        <v>0</v>
      </c>
      <c r="I37" s="43">
        <v>15</v>
      </c>
      <c r="J37" s="43">
        <v>60</v>
      </c>
      <c r="K37" s="44"/>
      <c r="L37" s="43">
        <v>3.72</v>
      </c>
    </row>
    <row r="38" spans="1:12" ht="14.4" x14ac:dyDescent="0.3">
      <c r="A38" s="14"/>
      <c r="B38" s="15"/>
      <c r="C38" s="11"/>
      <c r="D38" s="7" t="s">
        <v>30</v>
      </c>
      <c r="E38" s="42" t="s">
        <v>39</v>
      </c>
      <c r="F38" s="43">
        <v>8</v>
      </c>
      <c r="G38" s="43">
        <v>7.2</v>
      </c>
      <c r="H38" s="43">
        <v>1.2</v>
      </c>
      <c r="I38" s="43">
        <v>37.799999999999997</v>
      </c>
      <c r="J38" s="43">
        <v>190.8</v>
      </c>
      <c r="K38" s="44"/>
      <c r="L38" s="43">
        <v>0.44</v>
      </c>
    </row>
    <row r="39" spans="1:12" ht="14.4" x14ac:dyDescent="0.3">
      <c r="A39" s="14"/>
      <c r="B39" s="15"/>
      <c r="C39" s="11"/>
      <c r="D39" s="7" t="s">
        <v>31</v>
      </c>
      <c r="E39" s="42" t="s">
        <v>56</v>
      </c>
      <c r="F39" s="43">
        <v>80</v>
      </c>
      <c r="G39" s="43">
        <v>7.6079999999999997</v>
      </c>
      <c r="H39" s="43">
        <v>14.132999999999999</v>
      </c>
      <c r="I39" s="43">
        <v>14.3</v>
      </c>
      <c r="J39" s="43">
        <v>215</v>
      </c>
      <c r="K39" s="44"/>
      <c r="L39" s="43">
        <v>13.38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378</v>
      </c>
      <c r="G42" s="19">
        <f t="shared" ref="G42" si="10">SUM(G33:G41)</f>
        <v>26.608000000000001</v>
      </c>
      <c r="H42" s="19">
        <f t="shared" ref="H42" si="11">SUM(H33:H41)</f>
        <v>31.132999999999999</v>
      </c>
      <c r="I42" s="19">
        <f t="shared" ref="I42" si="12">SUM(I33:I41)</f>
        <v>179.8</v>
      </c>
      <c r="J42" s="19">
        <f t="shared" ref="J42:L42" si="13">SUM(J33:J41)</f>
        <v>1105.8</v>
      </c>
      <c r="K42" s="25"/>
      <c r="L42" s="19">
        <f t="shared" si="13"/>
        <v>120</v>
      </c>
    </row>
    <row r="43" spans="1:12" ht="15.75" customHeigh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378</v>
      </c>
      <c r="G43" s="32">
        <f t="shared" ref="G43" si="14">G32+G42</f>
        <v>26.608000000000001</v>
      </c>
      <c r="H43" s="32">
        <f t="shared" ref="H43" si="15">H32+H42</f>
        <v>31.132999999999999</v>
      </c>
      <c r="I43" s="32">
        <f t="shared" ref="I43" si="16">I32+I42</f>
        <v>179.8</v>
      </c>
      <c r="J43" s="32">
        <f t="shared" ref="J43:L43" si="17">J32+J42</f>
        <v>1105.8</v>
      </c>
      <c r="K43" s="32"/>
      <c r="L43" s="32">
        <f t="shared" si="17"/>
        <v>120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44</v>
      </c>
      <c r="F52" s="43" t="s">
        <v>60</v>
      </c>
      <c r="G52" s="43">
        <v>1.4</v>
      </c>
      <c r="H52" s="43">
        <v>4.5999999999999996</v>
      </c>
      <c r="I52" s="43">
        <v>10.3</v>
      </c>
      <c r="J52" s="43">
        <v>88</v>
      </c>
      <c r="K52" s="44"/>
      <c r="L52" s="43">
        <v>22.82</v>
      </c>
    </row>
    <row r="53" spans="1:12" ht="14.4" x14ac:dyDescent="0.3">
      <c r="A53" s="23"/>
      <c r="B53" s="15"/>
      <c r="C53" s="11"/>
      <c r="D53" s="7" t="s">
        <v>26</v>
      </c>
      <c r="E53" s="42" t="s">
        <v>58</v>
      </c>
      <c r="F53" s="43" t="s">
        <v>59</v>
      </c>
      <c r="G53" s="43">
        <v>13.68</v>
      </c>
      <c r="H53" s="43">
        <v>13.86</v>
      </c>
      <c r="I53" s="43">
        <v>2.7</v>
      </c>
      <c r="J53" s="43">
        <v>190.8</v>
      </c>
      <c r="K53" s="44"/>
      <c r="L53" s="43">
        <v>76.59</v>
      </c>
    </row>
    <row r="54" spans="1:12" ht="14.4" x14ac:dyDescent="0.3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29</v>
      </c>
      <c r="E56" s="42" t="s">
        <v>62</v>
      </c>
      <c r="F56" s="43">
        <v>200</v>
      </c>
      <c r="G56" s="43">
        <v>11.15</v>
      </c>
      <c r="H56" s="43">
        <v>5.649</v>
      </c>
      <c r="I56" s="43">
        <v>8.5990000000000002</v>
      </c>
      <c r="J56" s="43">
        <v>30.45</v>
      </c>
      <c r="K56" s="44"/>
      <c r="L56" s="43">
        <v>6.6</v>
      </c>
    </row>
    <row r="57" spans="1:12" ht="14.4" x14ac:dyDescent="0.3">
      <c r="A57" s="23"/>
      <c r="B57" s="15"/>
      <c r="C57" s="11"/>
      <c r="D57" s="7" t="s">
        <v>30</v>
      </c>
      <c r="E57" s="42" t="s">
        <v>42</v>
      </c>
      <c r="F57" s="43">
        <v>9</v>
      </c>
      <c r="G57" s="43">
        <v>7.2</v>
      </c>
      <c r="H57" s="43">
        <v>1.2</v>
      </c>
      <c r="I57" s="43">
        <v>37.799999999999997</v>
      </c>
      <c r="J57" s="43">
        <v>190.8</v>
      </c>
      <c r="K57" s="44"/>
      <c r="L57" s="43">
        <v>0.51</v>
      </c>
    </row>
    <row r="58" spans="1:12" ht="14.4" x14ac:dyDescent="0.3">
      <c r="A58" s="23"/>
      <c r="B58" s="15"/>
      <c r="C58" s="11"/>
      <c r="D58" s="7" t="s">
        <v>31</v>
      </c>
      <c r="E58" s="42" t="s">
        <v>61</v>
      </c>
      <c r="F58" s="43">
        <v>75</v>
      </c>
      <c r="G58" s="43">
        <v>5.649</v>
      </c>
      <c r="H58" s="43">
        <v>8.5990000000000002</v>
      </c>
      <c r="I58" s="43">
        <v>30.45</v>
      </c>
      <c r="J58" s="43">
        <v>221.5</v>
      </c>
      <c r="K58" s="44"/>
      <c r="L58" s="43">
        <v>13.48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50"/>
      <c r="F60" s="50"/>
      <c r="G60" s="50"/>
      <c r="H60" s="50"/>
      <c r="I60" s="50"/>
      <c r="J60" s="50"/>
      <c r="K60" s="50"/>
      <c r="L60" s="50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SUM(F52:F59)</f>
        <v>284</v>
      </c>
      <c r="G61" s="19">
        <f>SUM(G52:G59)</f>
        <v>39.079000000000001</v>
      </c>
      <c r="H61" s="19">
        <f>SUM(H52:H59)</f>
        <v>33.908000000000001</v>
      </c>
      <c r="I61" s="19">
        <f>SUM(I52:I59)</f>
        <v>89.849000000000004</v>
      </c>
      <c r="J61" s="19">
        <f>SUM(J52:J59)</f>
        <v>721.55</v>
      </c>
      <c r="K61" s="25"/>
      <c r="L61" s="19">
        <f>SUM(L52:L59)</f>
        <v>120</v>
      </c>
    </row>
    <row r="62" spans="1:12" ht="15.75" customHeigh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284</v>
      </c>
      <c r="G62" s="32">
        <f t="shared" ref="G62" si="22">G51+G61</f>
        <v>39.079000000000001</v>
      </c>
      <c r="H62" s="32">
        <f t="shared" ref="H62" si="23">H51+H61</f>
        <v>33.908000000000001</v>
      </c>
      <c r="I62" s="32">
        <f t="shared" ref="I62" si="24">I51+I61</f>
        <v>89.849000000000004</v>
      </c>
      <c r="J62" s="32">
        <f t="shared" ref="J62:L62" si="25">J51+J61</f>
        <v>721.55</v>
      </c>
      <c r="K62" s="32"/>
      <c r="L62" s="32">
        <f t="shared" si="25"/>
        <v>120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26">SUM(G63:G69)</f>
        <v>0</v>
      </c>
      <c r="H70" s="19">
        <f t="shared" ref="H70" si="27">SUM(H63:H69)</f>
        <v>0</v>
      </c>
      <c r="I70" s="19">
        <f t="shared" ref="I70" si="28">SUM(I63:I69)</f>
        <v>0</v>
      </c>
      <c r="J70" s="19">
        <f t="shared" ref="J70:L70" si="29">SUM(J63:J69)</f>
        <v>0</v>
      </c>
      <c r="K70" s="25"/>
      <c r="L70" s="19">
        <f t="shared" si="29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0" t="s">
        <v>64</v>
      </c>
      <c r="F71" s="52" t="s">
        <v>65</v>
      </c>
      <c r="G71" s="43">
        <v>1.4</v>
      </c>
      <c r="H71" s="43">
        <v>1</v>
      </c>
      <c r="I71" s="43">
        <v>0.1</v>
      </c>
      <c r="J71" s="43">
        <v>4</v>
      </c>
      <c r="K71" s="44">
        <v>21</v>
      </c>
      <c r="L71" s="43">
        <v>8.09</v>
      </c>
    </row>
    <row r="72" spans="1:12" ht="14.4" x14ac:dyDescent="0.3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27</v>
      </c>
      <c r="E73" s="42" t="s">
        <v>63</v>
      </c>
      <c r="F73" s="43">
        <v>90</v>
      </c>
      <c r="G73" s="43">
        <v>20.100000000000001</v>
      </c>
      <c r="H73" s="43">
        <v>7.1</v>
      </c>
      <c r="I73" s="43">
        <v>27.5</v>
      </c>
      <c r="J73" s="43">
        <v>255</v>
      </c>
      <c r="K73" s="44"/>
      <c r="L73" s="43">
        <v>47.7</v>
      </c>
    </row>
    <row r="74" spans="1:12" ht="14.4" x14ac:dyDescent="0.3">
      <c r="A74" s="23"/>
      <c r="B74" s="15"/>
      <c r="C74" s="11"/>
      <c r="D74" s="7" t="s">
        <v>28</v>
      </c>
      <c r="E74" s="42" t="s">
        <v>68</v>
      </c>
      <c r="F74" s="43" t="s">
        <v>69</v>
      </c>
      <c r="G74" s="43">
        <v>7.2</v>
      </c>
      <c r="H74" s="43">
        <v>1.2</v>
      </c>
      <c r="I74" s="43">
        <v>37.799999999999997</v>
      </c>
      <c r="J74" s="43">
        <v>190.8</v>
      </c>
      <c r="K74" s="44"/>
      <c r="L74" s="43">
        <v>23.23</v>
      </c>
    </row>
    <row r="75" spans="1:12" ht="14.4" x14ac:dyDescent="0.3">
      <c r="A75" s="23"/>
      <c r="B75" s="15"/>
      <c r="C75" s="11"/>
      <c r="D75" s="7" t="s">
        <v>29</v>
      </c>
      <c r="E75" s="42" t="s">
        <v>66</v>
      </c>
      <c r="F75" s="43">
        <v>200</v>
      </c>
      <c r="G75" s="43">
        <v>1.4</v>
      </c>
      <c r="H75" s="43">
        <v>1.6</v>
      </c>
      <c r="I75" s="43">
        <v>17.7</v>
      </c>
      <c r="J75" s="43">
        <v>91</v>
      </c>
      <c r="K75" s="44"/>
      <c r="L75" s="43">
        <v>8.6999999999999993</v>
      </c>
    </row>
    <row r="76" spans="1:12" ht="14.4" x14ac:dyDescent="0.3">
      <c r="A76" s="23"/>
      <c r="B76" s="15"/>
      <c r="C76" s="11"/>
      <c r="D76" s="7" t="s">
        <v>30</v>
      </c>
      <c r="E76" s="42" t="s">
        <v>42</v>
      </c>
      <c r="F76" s="43">
        <v>37</v>
      </c>
      <c r="G76" s="43">
        <v>7.2</v>
      </c>
      <c r="H76" s="43">
        <v>1.2</v>
      </c>
      <c r="I76" s="43">
        <v>37.799999999999997</v>
      </c>
      <c r="J76" s="43">
        <v>190.8</v>
      </c>
      <c r="K76" s="44"/>
      <c r="L76" s="43">
        <v>2.16</v>
      </c>
    </row>
    <row r="77" spans="1:12" ht="14.4" x14ac:dyDescent="0.3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 t="s">
        <v>67</v>
      </c>
      <c r="F78" s="43">
        <v>110</v>
      </c>
      <c r="G78" s="43">
        <v>5.649</v>
      </c>
      <c r="H78" s="43">
        <v>8.5990000000000002</v>
      </c>
      <c r="I78" s="43">
        <v>30.45</v>
      </c>
      <c r="J78" s="43">
        <v>221.5</v>
      </c>
      <c r="K78" s="44"/>
      <c r="L78" s="43">
        <v>30.12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437</v>
      </c>
      <c r="G80" s="19">
        <f t="shared" ref="G80" si="30">SUM(G71:G79)</f>
        <v>42.948999999999998</v>
      </c>
      <c r="H80" s="19">
        <f t="shared" ref="H80" si="31">SUM(H71:H79)</f>
        <v>20.698999999999998</v>
      </c>
      <c r="I80" s="19">
        <f t="shared" ref="I80" si="32">SUM(I71:I79)</f>
        <v>151.35</v>
      </c>
      <c r="J80" s="19">
        <f t="shared" ref="J80:L80" si="33">SUM(J71:J79)</f>
        <v>953.09999999999991</v>
      </c>
      <c r="K80" s="25"/>
      <c r="L80" s="19">
        <f t="shared" si="33"/>
        <v>120.00000000000001</v>
      </c>
    </row>
    <row r="81" spans="1:12" ht="15.75" customHeigh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437</v>
      </c>
      <c r="G81" s="32">
        <f t="shared" ref="G81" si="34">G70+G80</f>
        <v>42.948999999999998</v>
      </c>
      <c r="H81" s="32">
        <f t="shared" ref="H81" si="35">H70+H80</f>
        <v>20.698999999999998</v>
      </c>
      <c r="I81" s="32">
        <f t="shared" ref="I81" si="36">I70+I80</f>
        <v>151.35</v>
      </c>
      <c r="J81" s="32">
        <f t="shared" ref="J81:L81" si="37">J70+J80</f>
        <v>953.09999999999991</v>
      </c>
      <c r="K81" s="32"/>
      <c r="L81" s="32">
        <f t="shared" si="37"/>
        <v>120.00000000000001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38">SUM(G82:G88)</f>
        <v>0</v>
      </c>
      <c r="H89" s="19">
        <f t="shared" ref="H89" si="39">SUM(H82:H88)</f>
        <v>0</v>
      </c>
      <c r="I89" s="19">
        <f t="shared" ref="I89" si="40">SUM(I82:I88)</f>
        <v>0</v>
      </c>
      <c r="J89" s="19">
        <f t="shared" ref="J89:L89" si="41">SUM(J82:J88)</f>
        <v>0</v>
      </c>
      <c r="K89" s="25"/>
      <c r="L89" s="19">
        <f t="shared" si="41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72</v>
      </c>
      <c r="F90" s="43" t="s">
        <v>73</v>
      </c>
      <c r="G90" s="43">
        <v>6</v>
      </c>
      <c r="H90" s="43">
        <v>11.2</v>
      </c>
      <c r="I90" s="43">
        <v>55</v>
      </c>
      <c r="J90" s="43">
        <v>345</v>
      </c>
      <c r="K90" s="44"/>
      <c r="L90" s="43">
        <v>10.08</v>
      </c>
    </row>
    <row r="91" spans="1:12" ht="14.4" x14ac:dyDescent="0.3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27</v>
      </c>
      <c r="E92" s="42" t="s">
        <v>74</v>
      </c>
      <c r="F92" s="43" t="s">
        <v>75</v>
      </c>
      <c r="G92" s="43">
        <v>5.0999999999999996</v>
      </c>
      <c r="H92" s="43">
        <v>4.5999999999999996</v>
      </c>
      <c r="I92" s="43">
        <v>0.3</v>
      </c>
      <c r="J92" s="43">
        <v>63</v>
      </c>
      <c r="K92" s="44"/>
      <c r="L92" s="43">
        <v>61.38</v>
      </c>
    </row>
    <row r="93" spans="1:12" ht="14.4" x14ac:dyDescent="0.3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29</v>
      </c>
      <c r="E94" s="42" t="s">
        <v>70</v>
      </c>
      <c r="F94" s="43">
        <v>200</v>
      </c>
      <c r="G94" s="43">
        <v>0.1</v>
      </c>
      <c r="H94" s="43">
        <v>0</v>
      </c>
      <c r="I94" s="43">
        <v>15</v>
      </c>
      <c r="J94" s="43">
        <v>60</v>
      </c>
      <c r="K94" s="44"/>
      <c r="L94" s="43">
        <v>6.5</v>
      </c>
    </row>
    <row r="95" spans="1:12" ht="14.4" x14ac:dyDescent="0.3">
      <c r="A95" s="23"/>
      <c r="B95" s="15"/>
      <c r="C95" s="11"/>
      <c r="D95" s="7" t="s">
        <v>30</v>
      </c>
      <c r="E95" s="42" t="s">
        <v>39</v>
      </c>
      <c r="F95" s="43">
        <v>51</v>
      </c>
      <c r="G95" s="43">
        <v>7.2</v>
      </c>
      <c r="H95" s="43">
        <v>1.2</v>
      </c>
      <c r="I95" s="43">
        <v>37.799999999999997</v>
      </c>
      <c r="J95" s="43">
        <v>190.8</v>
      </c>
      <c r="K95" s="44"/>
      <c r="L95" s="43">
        <v>2.98</v>
      </c>
    </row>
    <row r="96" spans="1:12" ht="14.4" x14ac:dyDescent="0.3">
      <c r="A96" s="23"/>
      <c r="B96" s="15"/>
      <c r="C96" s="11"/>
      <c r="D96" s="7" t="s">
        <v>31</v>
      </c>
      <c r="E96" s="42" t="s">
        <v>71</v>
      </c>
      <c r="F96" s="43">
        <v>100</v>
      </c>
      <c r="G96" s="43">
        <v>7.6079999999999997</v>
      </c>
      <c r="H96" s="43">
        <v>14.132999999999999</v>
      </c>
      <c r="I96" s="43">
        <v>14.3</v>
      </c>
      <c r="J96" s="43">
        <v>215</v>
      </c>
      <c r="K96" s="44"/>
      <c r="L96" s="43">
        <v>17.16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>
        <v>21.9</v>
      </c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50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351</v>
      </c>
      <c r="G99" s="19">
        <f t="shared" ref="G99" si="42">SUM(G90:G98)</f>
        <v>26.007999999999999</v>
      </c>
      <c r="H99" s="19">
        <f t="shared" ref="H99" si="43">SUM(H90:H98)</f>
        <v>31.132999999999999</v>
      </c>
      <c r="I99" s="19">
        <f t="shared" ref="I99" si="44">SUM(I90:I98)</f>
        <v>122.39999999999999</v>
      </c>
      <c r="J99" s="19">
        <f t="shared" ref="J99:L99" si="45">SUM(J90:J98)</f>
        <v>873.8</v>
      </c>
      <c r="K99" s="25"/>
      <c r="L99" s="19">
        <f>SUM(L90:L97)</f>
        <v>120</v>
      </c>
    </row>
    <row r="100" spans="1:12" ht="15.75" customHeigh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351</v>
      </c>
      <c r="G100" s="32">
        <f t="shared" ref="G100" si="46">G89+G99</f>
        <v>26.007999999999999</v>
      </c>
      <c r="H100" s="32">
        <f t="shared" ref="H100" si="47">H89+H99</f>
        <v>31.132999999999999</v>
      </c>
      <c r="I100" s="32">
        <f t="shared" ref="I100" si="48">I89+I99</f>
        <v>122.39999999999999</v>
      </c>
      <c r="J100" s="32">
        <f t="shared" ref="J100:L100" si="49">J89+J99</f>
        <v>873.8</v>
      </c>
      <c r="K100" s="32"/>
      <c r="L100" s="32">
        <f t="shared" si="49"/>
        <v>120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0">SUM(G101:G107)</f>
        <v>0</v>
      </c>
      <c r="H108" s="19">
        <f t="shared" si="50"/>
        <v>0</v>
      </c>
      <c r="I108" s="19">
        <f t="shared" si="50"/>
        <v>0</v>
      </c>
      <c r="J108" s="19">
        <f t="shared" si="50"/>
        <v>0</v>
      </c>
      <c r="K108" s="25"/>
      <c r="L108" s="19">
        <f t="shared" ref="L108" si="51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78</v>
      </c>
      <c r="F109" s="43">
        <v>100</v>
      </c>
      <c r="G109" s="43">
        <v>0.4</v>
      </c>
      <c r="H109" s="43">
        <v>0.1</v>
      </c>
      <c r="I109" s="43">
        <v>1.6</v>
      </c>
      <c r="J109" s="43">
        <v>9</v>
      </c>
      <c r="K109" s="44"/>
      <c r="L109" s="43">
        <v>17.43</v>
      </c>
    </row>
    <row r="110" spans="1:12" ht="14.4" x14ac:dyDescent="0.3">
      <c r="A110" s="23"/>
      <c r="B110" s="15"/>
      <c r="C110" s="11"/>
      <c r="D110" s="7" t="s">
        <v>26</v>
      </c>
      <c r="E110" s="42" t="s">
        <v>79</v>
      </c>
      <c r="F110" s="43" t="s">
        <v>80</v>
      </c>
      <c r="G110" s="43">
        <v>12.298999999999999</v>
      </c>
      <c r="H110" s="43">
        <v>20.25</v>
      </c>
      <c r="I110" s="43">
        <v>18.298999999999999</v>
      </c>
      <c r="J110" s="43">
        <v>304.49900000000002</v>
      </c>
      <c r="K110" s="44"/>
      <c r="L110" s="43">
        <v>60.24</v>
      </c>
    </row>
    <row r="111" spans="1:12" ht="14.4" x14ac:dyDescent="0.3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>
        <v>87.6</v>
      </c>
      <c r="K112" s="44"/>
      <c r="L112" s="43"/>
    </row>
    <row r="113" spans="1:12" ht="14.4" x14ac:dyDescent="0.3">
      <c r="A113" s="23"/>
      <c r="B113" s="15"/>
      <c r="C113" s="11"/>
      <c r="D113" s="7" t="s">
        <v>29</v>
      </c>
      <c r="E113" s="42" t="s">
        <v>77</v>
      </c>
      <c r="F113" s="43">
        <v>200</v>
      </c>
      <c r="G113" s="43">
        <v>0.08</v>
      </c>
      <c r="H113" s="43">
        <v>0</v>
      </c>
      <c r="I113" s="43">
        <v>21.82</v>
      </c>
      <c r="J113" s="43">
        <v>87.6</v>
      </c>
      <c r="K113" s="44"/>
      <c r="L113" s="43">
        <v>5.95</v>
      </c>
    </row>
    <row r="114" spans="1:12" ht="14.4" x14ac:dyDescent="0.3">
      <c r="A114" s="23"/>
      <c r="B114" s="15"/>
      <c r="C114" s="11"/>
      <c r="D114" s="7" t="s">
        <v>30</v>
      </c>
      <c r="E114" s="42" t="s">
        <v>39</v>
      </c>
      <c r="F114" s="43">
        <v>52</v>
      </c>
      <c r="G114" s="43">
        <v>7.2</v>
      </c>
      <c r="H114" s="43">
        <v>1.2</v>
      </c>
      <c r="I114" s="43">
        <v>37.799999999999997</v>
      </c>
      <c r="J114" s="43">
        <v>190.8</v>
      </c>
      <c r="K114" s="44"/>
      <c r="L114" s="43">
        <v>3.02</v>
      </c>
    </row>
    <row r="115" spans="1:12" ht="14.4" x14ac:dyDescent="0.3">
      <c r="A115" s="23"/>
      <c r="B115" s="15"/>
      <c r="C115" s="11"/>
      <c r="D115" s="7" t="s">
        <v>31</v>
      </c>
      <c r="E115" s="42" t="s">
        <v>76</v>
      </c>
      <c r="F115" s="43">
        <v>100</v>
      </c>
      <c r="G115" s="43">
        <v>7.6079999999999997</v>
      </c>
      <c r="H115" s="43">
        <v>14.132999999999999</v>
      </c>
      <c r="I115" s="43">
        <v>14.3</v>
      </c>
      <c r="J115" s="43">
        <v>215</v>
      </c>
      <c r="K115" s="44"/>
      <c r="L115" s="43">
        <v>33.36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452</v>
      </c>
      <c r="G118" s="19">
        <f t="shared" ref="G118:J118" si="52">SUM(G109:G117)</f>
        <v>27.587</v>
      </c>
      <c r="H118" s="19">
        <f t="shared" si="52"/>
        <v>35.683</v>
      </c>
      <c r="I118" s="19">
        <f t="shared" si="52"/>
        <v>93.819000000000003</v>
      </c>
      <c r="J118" s="19">
        <f t="shared" si="52"/>
        <v>894.49900000000002</v>
      </c>
      <c r="K118" s="25"/>
      <c r="L118" s="19">
        <f t="shared" ref="L118" si="53">SUM(L109:L117)</f>
        <v>120</v>
      </c>
    </row>
    <row r="119" spans="1:12" ht="14.4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452</v>
      </c>
      <c r="G119" s="32">
        <f t="shared" ref="G119" si="54">G108+G118</f>
        <v>27.587</v>
      </c>
      <c r="H119" s="32">
        <f t="shared" ref="H119" si="55">H108+H118</f>
        <v>35.683</v>
      </c>
      <c r="I119" s="32">
        <f t="shared" ref="I119" si="56">I108+I118</f>
        <v>93.819000000000003</v>
      </c>
      <c r="J119" s="32">
        <f t="shared" ref="J119:L119" si="57">J108+J118</f>
        <v>894.49900000000002</v>
      </c>
      <c r="K119" s="32"/>
      <c r="L119" s="32">
        <f t="shared" si="57"/>
        <v>120</v>
      </c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58">SUM(G120:G126)</f>
        <v>0</v>
      </c>
      <c r="H127" s="19">
        <f t="shared" si="58"/>
        <v>0</v>
      </c>
      <c r="I127" s="19">
        <f t="shared" si="58"/>
        <v>0</v>
      </c>
      <c r="J127" s="19">
        <f t="shared" si="58"/>
        <v>0</v>
      </c>
      <c r="K127" s="25"/>
      <c r="L127" s="19">
        <f t="shared" ref="L127" si="59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0">SUM(G128:G136)</f>
        <v>0</v>
      </c>
      <c r="H137" s="19">
        <f t="shared" si="60"/>
        <v>0</v>
      </c>
      <c r="I137" s="19">
        <f t="shared" si="60"/>
        <v>0</v>
      </c>
      <c r="J137" s="19">
        <f t="shared" si="60"/>
        <v>0</v>
      </c>
      <c r="K137" s="25"/>
      <c r="L137" s="19">
        <f t="shared" ref="L137" si="61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0</v>
      </c>
      <c r="G138" s="32">
        <f t="shared" ref="G138" si="62">G127+G137</f>
        <v>0</v>
      </c>
      <c r="H138" s="32">
        <f t="shared" ref="H138" si="63">H127+H137</f>
        <v>0</v>
      </c>
      <c r="I138" s="32">
        <f t="shared" ref="I138" si="64">I127+I137</f>
        <v>0</v>
      </c>
      <c r="J138" s="32">
        <f t="shared" ref="J138:L138" si="65">J127+J137</f>
        <v>0</v>
      </c>
      <c r="K138" s="32"/>
      <c r="L138" s="32">
        <f t="shared" si="65"/>
        <v>0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6">SUM(G139:G145)</f>
        <v>0</v>
      </c>
      <c r="H146" s="19">
        <f t="shared" si="66"/>
        <v>0</v>
      </c>
      <c r="I146" s="19">
        <f t="shared" si="66"/>
        <v>0</v>
      </c>
      <c r="J146" s="19">
        <f t="shared" si="66"/>
        <v>0</v>
      </c>
      <c r="K146" s="25"/>
      <c r="L146" s="19">
        <f t="shared" ref="L146" si="67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68">SUM(G147:G155)</f>
        <v>0</v>
      </c>
      <c r="H156" s="19">
        <f t="shared" si="68"/>
        <v>0</v>
      </c>
      <c r="I156" s="19">
        <f t="shared" si="68"/>
        <v>0</v>
      </c>
      <c r="J156" s="19">
        <f t="shared" si="68"/>
        <v>0</v>
      </c>
      <c r="K156" s="25"/>
      <c r="L156" s="19">
        <f t="shared" ref="L156" si="69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0</v>
      </c>
      <c r="G157" s="32">
        <f t="shared" ref="G157" si="70">G146+G156</f>
        <v>0</v>
      </c>
      <c r="H157" s="32">
        <f t="shared" ref="H157" si="71">H146+H156</f>
        <v>0</v>
      </c>
      <c r="I157" s="32">
        <f t="shared" ref="I157" si="72">I146+I156</f>
        <v>0</v>
      </c>
      <c r="J157" s="32">
        <f t="shared" ref="J157:L157" si="73">J146+J156</f>
        <v>0</v>
      </c>
      <c r="K157" s="32"/>
      <c r="L157" s="32">
        <f t="shared" si="73"/>
        <v>0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4">SUM(G158:G164)</f>
        <v>0</v>
      </c>
      <c r="H165" s="19">
        <f t="shared" si="74"/>
        <v>0</v>
      </c>
      <c r="I165" s="19">
        <f t="shared" si="74"/>
        <v>0</v>
      </c>
      <c r="J165" s="19">
        <f t="shared" si="74"/>
        <v>0</v>
      </c>
      <c r="K165" s="25"/>
      <c r="L165" s="19">
        <f t="shared" ref="L165" si="75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6">SUM(G166:G174)</f>
        <v>0</v>
      </c>
      <c r="H175" s="19">
        <f t="shared" si="76"/>
        <v>0</v>
      </c>
      <c r="I175" s="19">
        <f t="shared" si="76"/>
        <v>0</v>
      </c>
      <c r="J175" s="19">
        <f t="shared" si="76"/>
        <v>0</v>
      </c>
      <c r="K175" s="25"/>
      <c r="L175" s="19">
        <f t="shared" ref="L175" si="77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0</v>
      </c>
      <c r="G176" s="32">
        <f t="shared" ref="G176" si="78">G165+G175</f>
        <v>0</v>
      </c>
      <c r="H176" s="32">
        <f t="shared" ref="H176" si="79">H165+H175</f>
        <v>0</v>
      </c>
      <c r="I176" s="32">
        <f t="shared" ref="I176" si="80">I165+I175</f>
        <v>0</v>
      </c>
      <c r="J176" s="32">
        <f t="shared" ref="J176:L176" si="81">J165+J175</f>
        <v>0</v>
      </c>
      <c r="K176" s="32"/>
      <c r="L176" s="32">
        <f t="shared" si="81"/>
        <v>0</v>
      </c>
    </row>
    <row r="177" spans="1:12" ht="14.4" x14ac:dyDescent="0.3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2">SUM(G177:G183)</f>
        <v>0</v>
      </c>
      <c r="H184" s="19">
        <f t="shared" si="82"/>
        <v>0</v>
      </c>
      <c r="I184" s="19">
        <f t="shared" si="82"/>
        <v>0</v>
      </c>
      <c r="J184" s="19">
        <f t="shared" si="82"/>
        <v>0</v>
      </c>
      <c r="K184" s="25"/>
      <c r="L184" s="19">
        <f t="shared" ref="L184" si="83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4">SUM(G185:G193)</f>
        <v>0</v>
      </c>
      <c r="H194" s="19">
        <f t="shared" si="84"/>
        <v>0</v>
      </c>
      <c r="I194" s="19">
        <f t="shared" si="84"/>
        <v>0</v>
      </c>
      <c r="J194" s="19">
        <f t="shared" si="84"/>
        <v>0</v>
      </c>
      <c r="K194" s="25"/>
      <c r="L194" s="19">
        <f t="shared" ref="L194" si="85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0</v>
      </c>
      <c r="G195" s="32">
        <f t="shared" ref="G195" si="86">G184+G194</f>
        <v>0</v>
      </c>
      <c r="H195" s="32">
        <f t="shared" ref="H195" si="87">H184+H194</f>
        <v>0</v>
      </c>
      <c r="I195" s="32">
        <f t="shared" ref="I195" si="88">I184+I194</f>
        <v>0</v>
      </c>
      <c r="J195" s="32">
        <f t="shared" ref="J195:L195" si="89">J184+J194</f>
        <v>0</v>
      </c>
      <c r="K195" s="32"/>
      <c r="L195" s="32">
        <f t="shared" si="89"/>
        <v>0</v>
      </c>
    </row>
    <row r="196" spans="1:12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397.16666666666669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31.649666666666665</v>
      </c>
      <c r="H196" s="34">
        <f t="shared" si="90"/>
        <v>31.373166666666666</v>
      </c>
      <c r="I196" s="34">
        <f t="shared" si="90"/>
        <v>125.47616666666666</v>
      </c>
      <c r="J196" s="34">
        <f t="shared" si="90"/>
        <v>907.20799999999997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120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Закинова</cp:lastModifiedBy>
  <dcterms:created xsi:type="dcterms:W3CDTF">2022-05-16T14:23:56Z</dcterms:created>
  <dcterms:modified xsi:type="dcterms:W3CDTF">2023-11-26T18:54:43Z</dcterms:modified>
</cp:coreProperties>
</file>